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7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8" i="60" s="1"/>
  <c r="C59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<sst xmlns="http://schemas.openxmlformats.org/spreadsheetml/2006/main" count="899" uniqueCount="629">
  <si>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</si>
  <si>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</si>
  <si>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</si>
  <si>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</si>
  <si>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</si>
  <si>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</si>
  <si>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</si>
  <si>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</si>
  <si>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</si>
  <si>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</si>
  <si>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</si>
  <si>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</si>
  <si>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</si>
  <si>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</si>
  <si>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</si>
  <si>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</si>
  <si>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</si>
  <si>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</si>
  <si>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</si>
  <si>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</si>
  <si>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</si>
  <si>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</si>
  <si>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</si>
  <si>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</si>
  <si>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</si>
  <si>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</si>
  <si>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</si>
  <si>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</si>
  <si>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</si>
  <si>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</si>
  <si>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</si>
  <si>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</si>
  <si>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</si>
  <si>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</si>
  <si>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</si>
  <si>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</si>
  <si>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</si>
  <si>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</si>
  <si>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</si>
  <si>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</si>
  <si>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</si>
  <si>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</si>
  <si>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</si>
  <si>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</si>
  <si>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</si>
  <si>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</si>
  <si>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</si>
  <si>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</si>
  <si>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</si>
  <si>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</si>
  <si>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</si>
  <si>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</si>
  <si>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</si>
  <si>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</si>
  <si>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</si>
  <si>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</si>
  <si>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</si>
  <si>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</si>
  <si>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</si>
  <si>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</si>
  <si>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</si>
  <si>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</si>
  <si>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</si>
  <si>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</si>
  <si>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</si>
  <si>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</si>
  <si>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</si>
  <si>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</si>
  <si>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</si>
  <si>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</si>
  <si>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</si>
  <si>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</si>
  <si>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</si>
  <si>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</si>
  <si>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</si>
  <si>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</si>
  <si>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</si>
  <si>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</si>
  <si>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</si>
  <si>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</si>
  <si>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</si>
  <si>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</si>
  <si>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</si>
  <si>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</si>
  <si>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</si>
  <si>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</si>
  <si>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</si>
  <si>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</si>
  <si>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</si>
  <si>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</si>
  <si>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</si>
  <si>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</si>
  <si>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</si>
  <si>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</si>
  <si>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</si>
  <si>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</si>
  <si>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</si>
  <si>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</si>
  <si>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</si>
  <si>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</si>
  <si>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</si>
  <si>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</si>
  <si>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</si>
  <si>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</si>
  <si>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</si>
  <si>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</si>
  <si>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</si>
  <si>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</si>
  <si>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</si>
  <si>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</si>
  <si>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</si>
  <si>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</si>
  <si>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</si>
  <si>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</si>
  <si>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</si>
  <si>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</si>
  <si>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</si>
  <si>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</si>
  <si>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</si>
  <si>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</si>
  <si>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</si>
  <si>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</si>
  <si>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</si>
  <si>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</si>
  <si>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</si>
  <si>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</si>
  <si>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</si>
  <si>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</si>
  <si>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</si>
  <si>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</si>
  <si>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</si>
  <si>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</si>
  <si>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</si>
  <si>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</si>
  <si>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</si>
  <si>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</si>
  <si>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</si>
  <si>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</si>
  <si>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</si>
  <si>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</si>
  <si>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</si>
  <si>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</si>
  <si>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</si>
  <si>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</si>
  <si>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</si>
  <si>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</si>
  <si>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</si>
  <si>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</si>
  <si>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</si>
  <si>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</si>
  <si>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</si>
  <si>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</si>
  <si>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</si>
  <si>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</si>
  <si>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</si>
  <si>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</si>
  <si>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</si>
  <si>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</si>
  <si>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</si>
  <si>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</si>
  <si>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</si>
  <si>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</si>
  <si>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</si>
  <si>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</si>
  <si>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</si>
  <si>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</si>
  <si>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</si>
  <si>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</si>
  <si>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</si>
  <si>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</si>
  <si>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</si>
  <si>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</si>
  <si>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</si>
  <si>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</si>
  <si>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</si>
  <si>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</si>
  <si>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</si>
  <si>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</si>
  <si>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</si>
  <si>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</si>
  <si>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</si>
  <si>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</si>
  <si>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</si>
  <si>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</si>
  <si>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</si>
  <si>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</si>
  <si>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</si>
  <si>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</si>
  <si>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</si>
  <si>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</si>
  <si>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</si>
  <si>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</si>
  <si>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</si>
  <si>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</si>
  <si>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</si>
  <si>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</si>
  <si>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</si>
  <si>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</si>
  <si>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</si>
  <si>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</si>
  <si>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</si>
  <si>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</si>
  <si>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</si>
  <si>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</si>
  <si>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</si>
  <si>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</si>
  <si>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</si>
  <si>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</si>
  <si>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</si>
  <si>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</si>
  <si>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</si>
  <si>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</si>
  <si>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</si>
  <si>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</si>
  <si>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</si>
  <si>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</si>
  <si>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</si>
  <si>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</si>
  <si>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</si>
  <si>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</si>
  <si>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</si>
  <si>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</si>
  <si>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</si>
  <si>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</si>
  <si>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</si>
  <si>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</si>
  <si>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</si>
  <si>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</si>
  <si>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</si>
  <si>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</si>
  <si>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</si>
  <si>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</si>
  <si>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</si>
  <si>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</si>
  <si>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</si>
  <si>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</si>
  <si>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</si>
  <si>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</si>
  <si>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</si>
  <si>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</si>
  <si>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</si>
  <si>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</si>
  <si>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</si>
  <si>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</si>
  <si>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</si>
  <si>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</si>
  <si>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</si>
  <si>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</si>
  <si>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</si>
  <si>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</si>
  <si>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</si>
  <si>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</si>
  <si>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</si>
  <si>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</si>
  <si>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</si>
  <si>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</si>
  <si>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</si>
  <si>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</si>
  <si>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</si>
  <si>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</si>
  <si>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</si>
  <si>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</si>
  <si>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</si>
  <si>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</si>
  <si>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</si>
  <si>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</si>
  <si>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</si>
  <si>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</si>
  <si>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</si>
  <si>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</si>
  <si>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</si>
  <si>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</si>
  <si>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</si>
  <si>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</si>
  <si>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</si>
  <si>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</si>
  <si>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</si>
  <si>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</si>
  <si>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</si>
  <si>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</si>
  <si>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</si>
  <si>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</si>
  <si>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</si>
  <si>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</si>
  <si>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</si>
  <si>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</si>
  <si>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</si>
  <si>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</si>
  <si>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</si>
  <si>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</si>
  <si>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</si>
  <si>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</si>
  <si>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</si>
  <si>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</si>
  <si>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</si>
  <si>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</si>
  <si>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</si>
  <si>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</si>
  <si>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</si>
  <si>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</si>
  <si>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</si>
  <si>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</si>
  <si>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</si>
  <si>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</si>
  <si>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</si>
  <si>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</si>
  <si>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</si>
  <si>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</si>
  <si>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</si>
  <si>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</si>
  <si>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</si>
  <si>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</si>
  <si>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</si>
  <si>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</si>
  <si>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</si>
  <si>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</si>
  <si>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</si>
  <si>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</si>
  <si>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</si>
  <si>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</si>
  <si>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</si>
  <si>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</si>
  <si>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</si>
  <si>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</si>
  <si>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</si>
  <si>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</si>
  <si>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</si>
  <si>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</si>
  <si>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</si>
  <si>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</si>
  <si>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</si>
  <si>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</si>
  <si>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</si>
  <si>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</si>
  <si>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</si>
  <si>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</si>
  <si>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</si>
  <si>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</si>
  <si>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</si>
  <si>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</si>
  <si>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</si>
  <si>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</si>
  <si>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</si>
  <si>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</si>
  <si>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</si>
  <si>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</si>
  <si>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</si>
  <si>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</si>
  <si>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</si>
  <si>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</si>
  <si>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</si>
  <si>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</si>
  <si>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</si>
  <si>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</si>
  <si>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</si>
  <si>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</si>
  <si>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</si>
  <si>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</si>
  <si>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</si>
  <si>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</si>
  <si>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</si>
  <si>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</si>
  <si>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</si>
  <si>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</si>
  <si>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</si>
  <si>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</si>
  <si>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</si>
  <si>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</si>
  <si>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</si>
  <si>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</si>
  <si>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</si>
  <si>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</si>
  <si>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</si>
  <si>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</si>
  <si>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</si>
  <si>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</si>
  <si>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</si>
  <si>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</si>
  <si>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</si>
  <si>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</si>
  <si>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</si>
  <si>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</si>
  <si>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</si>
  <si>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</si>
  <si>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</si>
  <si>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</si>
  <si>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</si>
  <si>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</si>
  <si>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</si>
  <si>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</si>
  <si>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</si>
  <si>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</si>
  <si>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</si>
  <si>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</si>
  <si>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</si>
  <si>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</si>
  <si>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</si>
  <si>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</si>
  <si>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</si>
  <si>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</si>
  <si>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</si>
  <si>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</si>
  <si>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</si>
  <si>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</si>
  <si>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</si>
  <si>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</si>
  <si>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</si>
  <si>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</si>
  <si>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</si>
  <si>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</si>
  <si>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</si>
  <si>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</si>
  <si>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</si>
  <si>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</si>
  <si>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</si>
  <si>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</si>
  <si>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</si>
  <si>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</si>
  <si>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</si>
  <si>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</si>
  <si>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</si>
  <si>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</si>
  <si>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</si>
  <si>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</si>
  <si>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</si>
  <si>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</si>
  <si>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</si>
  <si>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</si>
  <si>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</si>
  <si>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</si>
  <si>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</si>
  <si>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</si>
  <si>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</si>
  <si>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</si>
  <si>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</si>
  <si>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</si>
  <si>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</si>
  <si>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</si>
  <si>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</si>
  <si>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</si>
  <si>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</si>
  <si>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</si>
  <si>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</si>
  <si>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</si>
  <si>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</si>
  <si>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</si>
  <si>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</si>
  <si>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</si>
  <si>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</si>
  <si>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</si>
  <si>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</si>
  <si>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</si>
  <si>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</si>
  <si>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</si>
  <si>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</si>
  <si>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</si>
  <si>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</si>
  <si>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</si>
  <si>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</si>
  <si>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</si>
  <si>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</si>
  <si>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</si>
  <si>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</si>
  <si>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</si>
  <si>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</si>
  <si>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</si>
  <si>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</si>
  <si>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</si>
  <si>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</si>
  <si>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</si>
  <si>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</si>
  <si>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</si>
  <si>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</si>
  <si>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</si>
  <si>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</si>
  <si>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</si>
  <si>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</si>
  <si>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</si>
  <si>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</si>
  <si>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</si>
  <si>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</si>
  <si>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</si>
  <si>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</si>
  <si>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</si>
  <si>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</si>
  <si>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</si>
  <si>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</si>
  <si>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</si>
  <si>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</si>
  <si>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</si>
  <si>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</si>
  <si>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</si>
  <si>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</si>
  <si>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</si>
  <si>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</si>
  <si>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</si>
  <si>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</si>
  <si>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</si>
  <si>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</si>
  <si>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</si>
  <si>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</si>
  <si>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</si>
  <si>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</si>
  <si>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</si>
  <si>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</si>
  <si>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</si>
  <si>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</si>
  <si>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</si>
  <si>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</si>
  <si>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</si>
  <si>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</si>
  <si>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</si>
  <si>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</si>
  <si>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</si>
  <si>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</si>
  <si>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</si>
  <si>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</si>
  <si>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</si>
  <si>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</si>
  <si>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</si>
  <si>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</si>
  <si>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</si>
  <si>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</si>
  <si>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</si>
  <si>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</si>
  <si>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</si>
  <si>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</si>
  <si>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</si>
  <si>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</si>
  <si>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</si>
  <si>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</si>
  <si>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</si>
  <si>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</si>
  <si>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</si>
  <si>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</si>
  <si>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</si>
  <si>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</si>
  <si>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</si>
  <si>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</si>
  <si>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</si>
  <si>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</si>
  <si>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</si>
  <si>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</si>
  <si>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</si>
  <si>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</si>
  <si>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</si>
  <si>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</si>
  <si>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</si>
  <si>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</si>
  <si>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</si>
  <si>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</si>
  <si>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</si>
  <si>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</si>
  <si>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</si>
  <si>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</si>
  <si>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</si>
  <si>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</si>
  <si>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</si>
  <si>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</si>
  <si>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</si>
  <si>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</si>
  <si>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</si>
  <si>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</si>
  <si>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</si>
  <si>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</si>
  <si>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</si>
  <si>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</si>
  <si>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</si>
  <si>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</si>
  <si>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</si>
  <si>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</si>
  <si>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</si>
  <si>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</si>
  <si>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</si>
  <si>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</si>
  <si>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</si>
  <si>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</si>
  <si>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</si>
  <si>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</si>
  <si>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</si>
  <si>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</si>
  <si>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</si>
  <si>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</si>
  <si>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</si>
  <si>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</si>
  <si>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</si>
  <si>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</si>
  <si>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</si>
  <si>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</si>
  <si>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</si>
  <si>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</si>
  <si>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</si>
  <si>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</si>
  <si>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</si>
  <si>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</si>
  <si>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</si>
  <si>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</si>
  <si>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</si>
  <si>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</si>
  <si>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</si>
  <si>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</si>
  <si>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</si>
  <si>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</si>
  <si>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</si>
  <si>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</si>
  <si>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</si>
  <si>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</si>
  <si>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</si>
  <si>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</si>
  <si>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</si>
  <si>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</si>
  <si>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</si>
  <si>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</si>
  <si>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</si>
  <si>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</si>
  <si>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</si>
  <si>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</si>
  <si>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</si>
  <si>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</si>
  <si>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</si>
  <si>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</si>
  <si>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</si>
  <si>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</si>
  <si>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</si>
  <si>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</si>
  <si>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</si>
  <si>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MANUEL DOBLADO, GTO.</t>
  </si>
  <si>
    <t>CORRESPONDIENTE 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</si>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</sst>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165" fontId="4" fillId="0" borderId="0"/>
    <xf numFmtId="0" fontId="7" fillId="0" borderId="0"/>
    <xf numFmtId="0" fontId="7" fillId="0" borderId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2" fillId="9" borderId="0" xfId="16" applyFont="1" applyFill="1" applyBorder="1" applyAlignment="1">
      <alignment vertical="top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2" fillId="9" borderId="0" xfId="16" applyFont="1" applyFill="1" applyBorder="1" applyAlignment="1">
      <alignment horizontal="center" vertical="top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8" fillId="0" borderId="0" xfId="10" applyFont="1" applyAlignment="1">
      <alignment horizontal="center" wrapText="1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8">
    <cellStyle name="=C:\WINNT\SYSTEM32\COMMAND.COM" xfId="35"/>
    <cellStyle name="Euro" xfId="17"/>
    <cellStyle name="Hipervínculo" xfId="11" builtinId="8"/>
    <cellStyle name="Millares 2" xfId="1"/>
    <cellStyle name="Millares 2 2" xfId="15"/>
    <cellStyle name="Millares 2 2 2" xfId="30"/>
    <cellStyle name="Millares 2 2 3" xfId="19"/>
    <cellStyle name="Millares 2 3" xfId="20"/>
    <cellStyle name="Millares 2 3 2" xfId="31"/>
    <cellStyle name="Millares 2 4" xfId="29"/>
    <cellStyle name="Millares 2 5" xfId="18"/>
    <cellStyle name="Millares 3" xfId="21"/>
    <cellStyle name="Millares 3 2" xfId="32"/>
    <cellStyle name="Moneda 2" xfId="22"/>
    <cellStyle name="Moneda 2 2" xfId="33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37"/>
    <cellStyle name="Normal 6 3" xfId="3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197</v>
      </c>
      <c r="E1" s="17">
        <v>2020</v>
      </c>
    </row>
    <row r="2" spans="1:5" ht="18.95" customHeight="1" x14ac:dyDescent="0.2">
      <c r="A2" s="142" t="s">
        <v>509</v>
      </c>
      <c r="B2" s="142"/>
      <c r="C2" s="38"/>
      <c r="D2" s="16" t="s">
        <v>199</v>
      </c>
      <c r="E2" s="19" t="s">
        <v>200</v>
      </c>
    </row>
    <row r="3" spans="1:5" ht="18.95" customHeight="1" x14ac:dyDescent="0.2">
      <c r="A3" s="143" t="s">
        <v>627</v>
      </c>
      <c r="B3" s="143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ht="10.1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611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ht="10.15" x14ac:dyDescent="0.2">
      <c r="A25" s="106" t="s">
        <v>597</v>
      </c>
      <c r="B25" s="107" t="s">
        <v>350</v>
      </c>
    </row>
    <row r="26" spans="1:2" ht="10.15" x14ac:dyDescent="0.2">
      <c r="A26" s="106" t="s">
        <v>598</v>
      </c>
      <c r="B26" s="107" t="s">
        <v>367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workbookViewId="0">
      <selection activeCell="A22" sqref="A1:C2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8" t="s">
        <v>626</v>
      </c>
      <c r="B1" s="149"/>
      <c r="C1" s="150"/>
    </row>
    <row r="2" spans="1:3" s="39" customFormat="1" ht="18" customHeight="1" x14ac:dyDescent="0.25">
      <c r="A2" s="151" t="s">
        <v>506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502</v>
      </c>
      <c r="B4" s="155"/>
      <c r="C4" s="156"/>
    </row>
    <row r="5" spans="1:3" s="40" customFormat="1" x14ac:dyDescent="0.2">
      <c r="A5" s="60" t="s">
        <v>542</v>
      </c>
      <c r="B5" s="60"/>
      <c r="C5" s="61">
        <v>158558540.56999999</v>
      </c>
    </row>
    <row r="6" spans="1:3" ht="10.15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ht="10.15" x14ac:dyDescent="0.2">
      <c r="A18" s="75">
        <v>3.3</v>
      </c>
      <c r="B18" s="70" t="s">
        <v>552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158558540.56999999</v>
      </c>
    </row>
    <row r="22" spans="1:3" ht="11.25" customHeight="1" x14ac:dyDescent="0.2">
      <c r="A22" s="157" t="s">
        <v>628</v>
      </c>
      <c r="B22" s="157"/>
      <c r="C22" s="157"/>
    </row>
    <row r="23" spans="1:3" x14ac:dyDescent="0.2">
      <c r="A23" s="157"/>
      <c r="B23" s="157"/>
      <c r="C23" s="157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workbookViewId="0">
      <selection activeCell="A41" sqref="A1:C4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8" t="s">
        <v>626</v>
      </c>
      <c r="B1" s="159"/>
      <c r="C1" s="160"/>
    </row>
    <row r="2" spans="1:3" s="43" customFormat="1" ht="18.95" customHeight="1" x14ac:dyDescent="0.25">
      <c r="A2" s="161" t="s">
        <v>507</v>
      </c>
      <c r="B2" s="162"/>
      <c r="C2" s="163"/>
    </row>
    <row r="3" spans="1:3" s="43" customFormat="1" ht="18.95" customHeight="1" x14ac:dyDescent="0.25">
      <c r="A3" s="161" t="s">
        <v>627</v>
      </c>
      <c r="B3" s="162"/>
      <c r="C3" s="163"/>
    </row>
    <row r="4" spans="1:3" s="44" customFormat="1" ht="10.15" x14ac:dyDescent="0.2">
      <c r="A4" s="154" t="s">
        <v>502</v>
      </c>
      <c r="B4" s="155"/>
      <c r="C4" s="156"/>
    </row>
    <row r="5" spans="1:3" ht="10.15" x14ac:dyDescent="0.2">
      <c r="A5" s="91" t="s">
        <v>555</v>
      </c>
      <c r="B5" s="60"/>
      <c r="C5" s="84">
        <v>157238664.52000001</v>
      </c>
    </row>
    <row r="6" spans="1:3" ht="10.15" x14ac:dyDescent="0.2">
      <c r="A6" s="85"/>
      <c r="B6" s="63"/>
      <c r="C6" s="86"/>
    </row>
    <row r="7" spans="1:3" ht="10.15" x14ac:dyDescent="0.2">
      <c r="A7" s="73" t="s">
        <v>556</v>
      </c>
      <c r="B7" s="87"/>
      <c r="C7" s="65">
        <f>SUM(C8:C28)</f>
        <v>60781992.560000002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322480.74</v>
      </c>
    </row>
    <row r="11" spans="1:3" x14ac:dyDescent="0.2">
      <c r="A11" s="101">
        <v>2.4</v>
      </c>
      <c r="B11" s="83" t="s">
        <v>246</v>
      </c>
      <c r="C11" s="94">
        <v>23171.9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10982.28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60242449.359999999</v>
      </c>
    </row>
    <row r="20" spans="1:3" x14ac:dyDescent="0.2">
      <c r="A20" s="101" t="s">
        <v>589</v>
      </c>
      <c r="B20" s="83" t="s">
        <v>560</v>
      </c>
      <c r="C20" s="94">
        <v>182908.28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96456671.960000008</v>
      </c>
    </row>
    <row r="41" spans="1:3" x14ac:dyDescent="0.2">
      <c r="A41" s="157" t="s">
        <v>628</v>
      </c>
      <c r="B41" s="157"/>
      <c r="C41" s="157"/>
    </row>
    <row r="42" spans="1:3" x14ac:dyDescent="0.2">
      <c r="A42" s="157"/>
      <c r="B42" s="157"/>
      <c r="C42" s="157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C1" workbookViewId="0">
      <selection activeCell="A49" sqref="A1:J4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7" t="s">
        <v>626</v>
      </c>
      <c r="B1" s="164"/>
      <c r="C1" s="164"/>
      <c r="D1" s="164"/>
      <c r="E1" s="164"/>
      <c r="F1" s="164"/>
      <c r="G1" s="29" t="s">
        <v>197</v>
      </c>
      <c r="H1" s="30">
        <v>2020</v>
      </c>
    </row>
    <row r="2" spans="1:10" ht="18.95" customHeight="1" x14ac:dyDescent="0.2">
      <c r="A2" s="147" t="s">
        <v>508</v>
      </c>
      <c r="B2" s="164"/>
      <c r="C2" s="164"/>
      <c r="D2" s="164"/>
      <c r="E2" s="164"/>
      <c r="F2" s="164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5" t="s">
        <v>627</v>
      </c>
      <c r="B3" s="166"/>
      <c r="C3" s="166"/>
      <c r="D3" s="166"/>
      <c r="E3" s="166"/>
      <c r="F3" s="166"/>
      <c r="G3" s="29" t="s">
        <v>201</v>
      </c>
      <c r="H3" s="30">
        <v>3</v>
      </c>
    </row>
    <row r="4" spans="1:10" ht="10.15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1:1" x14ac:dyDescent="0.2">
      <c r="A49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31" customFormat="1" ht="10.15" x14ac:dyDescent="0.2">
      <c r="A4" s="130" t="s">
        <v>34</v>
      </c>
    </row>
    <row r="5" spans="1:8" s="131" customFormat="1" ht="39.950000000000003" customHeight="1" x14ac:dyDescent="0.2">
      <c r="A5" s="167" t="s">
        <v>35</v>
      </c>
      <c r="B5" s="167"/>
      <c r="C5" s="167"/>
      <c r="D5" s="167"/>
      <c r="E5" s="167"/>
      <c r="H5" s="132"/>
    </row>
    <row r="6" spans="1:8" s="131" customFormat="1" ht="10.15" x14ac:dyDescent="0.2">
      <c r="A6" s="133"/>
      <c r="B6" s="133"/>
      <c r="C6" s="133"/>
      <c r="D6" s="133"/>
      <c r="H6" s="132"/>
    </row>
    <row r="7" spans="1:8" s="131" customFormat="1" ht="13.15" x14ac:dyDescent="0.25">
      <c r="A7" s="132" t="s">
        <v>36</v>
      </c>
      <c r="B7" s="132"/>
      <c r="C7" s="132"/>
      <c r="D7" s="132"/>
    </row>
    <row r="8" spans="1:8" s="131" customFormat="1" ht="10.15" x14ac:dyDescent="0.2">
      <c r="A8" s="132"/>
      <c r="B8" s="132"/>
      <c r="C8" s="132"/>
      <c r="D8" s="132"/>
    </row>
    <row r="9" spans="1:8" s="131" customFormat="1" ht="10.15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8" t="s">
        <v>37</v>
      </c>
      <c r="C10" s="168"/>
      <c r="D10" s="168"/>
      <c r="E10" s="168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8" t="s">
        <v>39</v>
      </c>
      <c r="C12" s="168"/>
      <c r="D12" s="168"/>
      <c r="E12" s="168"/>
    </row>
    <row r="13" spans="1:8" s="131" customFormat="1" ht="26.1" customHeight="1" x14ac:dyDescent="0.2">
      <c r="A13" s="135" t="s">
        <v>621</v>
      </c>
      <c r="B13" s="168" t="s">
        <v>40</v>
      </c>
      <c r="C13" s="168"/>
      <c r="D13" s="168"/>
      <c r="E13" s="168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C150" sqref="A1:I151"/>
    </sheetView>
  </sheetViews>
  <sheetFormatPr baseColWidth="10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11.42578125" style="22"/>
  </cols>
  <sheetData>
    <row r="1" spans="1:8" s="18" customFormat="1" ht="18.95" customHeight="1" x14ac:dyDescent="0.3">
      <c r="A1" s="144" t="s">
        <v>626</v>
      </c>
      <c r="B1" s="145"/>
      <c r="C1" s="145"/>
      <c r="D1" s="145"/>
      <c r="E1" s="145"/>
      <c r="F1" s="145"/>
      <c r="G1" s="16" t="s">
        <v>197</v>
      </c>
      <c r="H1" s="27">
        <v>2020</v>
      </c>
    </row>
    <row r="2" spans="1:8" s="18" customFormat="1" ht="18.95" customHeight="1" x14ac:dyDescent="0.25">
      <c r="A2" s="144" t="s">
        <v>198</v>
      </c>
      <c r="B2" s="145"/>
      <c r="C2" s="145"/>
      <c r="D2" s="145"/>
      <c r="E2" s="145"/>
      <c r="F2" s="145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3">
      <c r="A3" s="144" t="s">
        <v>627</v>
      </c>
      <c r="B3" s="145"/>
      <c r="C3" s="145"/>
      <c r="D3" s="145"/>
      <c r="E3" s="145"/>
      <c r="F3" s="145"/>
      <c r="G3" s="16" t="s">
        <v>201</v>
      </c>
      <c r="H3" s="27">
        <v>3</v>
      </c>
    </row>
    <row r="4" spans="1:8" ht="10.15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27836061.129999999</v>
      </c>
    </row>
    <row r="10" spans="1:8" ht="10.15" x14ac:dyDescent="0.2">
      <c r="A10" s="24">
        <v>1121</v>
      </c>
      <c r="B10" s="22" t="s">
        <v>205</v>
      </c>
      <c r="C10" s="26">
        <v>0</v>
      </c>
    </row>
    <row r="11" spans="1:8" ht="10.15" x14ac:dyDescent="0.2">
      <c r="A11" s="24">
        <v>1211</v>
      </c>
      <c r="B11" s="22" t="s">
        <v>206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207</v>
      </c>
      <c r="C15" s="26">
        <v>730347.08</v>
      </c>
      <c r="D15" s="26">
        <v>729719.26</v>
      </c>
      <c r="E15" s="26">
        <v>729635.72</v>
      </c>
      <c r="F15" s="26">
        <v>728920.07</v>
      </c>
      <c r="G15" s="26">
        <v>729748.2</v>
      </c>
    </row>
    <row r="16" spans="1:8" ht="10.15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ht="10.15" x14ac:dyDescent="0.2">
      <c r="A20" s="24">
        <v>1123</v>
      </c>
      <c r="B20" s="22" t="s">
        <v>214</v>
      </c>
      <c r="C20" s="26">
        <v>1687074.22</v>
      </c>
      <c r="D20" s="26">
        <v>1687074.22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111460</v>
      </c>
      <c r="D21" s="26">
        <v>111460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601</v>
      </c>
      <c r="C23" s="26">
        <v>22189993.100000001</v>
      </c>
      <c r="D23" s="26">
        <v>22189993.100000001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326540</v>
      </c>
      <c r="D24" s="26">
        <v>326540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187688</v>
      </c>
      <c r="D25" s="26">
        <v>187688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11888367.9</v>
      </c>
      <c r="D27" s="26">
        <v>11888367.9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344301938.73000002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6789229.6399999997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4760402.74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328547112.30000001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4205194.05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34649587.109999999</v>
      </c>
      <c r="D62" s="26">
        <f t="shared" ref="D62:E62" si="0">SUM(D63:D70)</f>
        <v>0</v>
      </c>
      <c r="E62" s="26">
        <f t="shared" si="0"/>
        <v>-5210994.68</v>
      </c>
    </row>
    <row r="63" spans="1:9" x14ac:dyDescent="0.2">
      <c r="A63" s="24">
        <v>1241</v>
      </c>
      <c r="B63" s="22" t="s">
        <v>245</v>
      </c>
      <c r="C63" s="26">
        <v>4145491.19</v>
      </c>
      <c r="D63" s="26">
        <v>0</v>
      </c>
      <c r="E63" s="26">
        <v>-630595.82999999996</v>
      </c>
    </row>
    <row r="64" spans="1:9" x14ac:dyDescent="0.2">
      <c r="A64" s="24">
        <v>1242</v>
      </c>
      <c r="B64" s="22" t="s">
        <v>246</v>
      </c>
      <c r="C64" s="26">
        <v>607856.97</v>
      </c>
      <c r="D64" s="26">
        <v>0</v>
      </c>
      <c r="E64" s="26">
        <v>-110682.99</v>
      </c>
    </row>
    <row r="65" spans="1:9" x14ac:dyDescent="0.2">
      <c r="A65" s="24">
        <v>1243</v>
      </c>
      <c r="B65" s="22" t="s">
        <v>247</v>
      </c>
      <c r="C65" s="26">
        <v>206656.68</v>
      </c>
      <c r="D65" s="26">
        <v>0</v>
      </c>
      <c r="E65" s="26">
        <v>-39785.86</v>
      </c>
    </row>
    <row r="66" spans="1:9" x14ac:dyDescent="0.2">
      <c r="A66" s="24">
        <v>1244</v>
      </c>
      <c r="B66" s="22" t="s">
        <v>248</v>
      </c>
      <c r="C66" s="26">
        <v>15670026.66</v>
      </c>
      <c r="D66" s="26">
        <v>0</v>
      </c>
      <c r="E66" s="26">
        <v>-3344045.16</v>
      </c>
    </row>
    <row r="67" spans="1:9" x14ac:dyDescent="0.2">
      <c r="A67" s="24">
        <v>1245</v>
      </c>
      <c r="B67" s="22" t="s">
        <v>249</v>
      </c>
      <c r="C67" s="26">
        <v>25520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13959467.609999999</v>
      </c>
      <c r="D68" s="26">
        <v>0</v>
      </c>
      <c r="E68" s="26">
        <v>-1085884.8400000001</v>
      </c>
    </row>
    <row r="69" spans="1:9" x14ac:dyDescent="0.2">
      <c r="A69" s="24">
        <v>1247</v>
      </c>
      <c r="B69" s="22" t="s">
        <v>251</v>
      </c>
      <c r="C69" s="26">
        <v>34568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278400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278400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825561.13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825561.13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33394042.210000001</v>
      </c>
      <c r="D110" s="26">
        <f>SUM(D111:D119)</f>
        <v>33394042.210000001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73923.990000000005</v>
      </c>
      <c r="D111" s="26">
        <f>C111</f>
        <v>73923.990000000005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10078236.15</v>
      </c>
      <c r="D112" s="26">
        <f t="shared" ref="D112:D119" si="1">C112</f>
        <v>10078236.15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12023762.359999999</v>
      </c>
      <c r="D113" s="26">
        <f t="shared" si="1"/>
        <v>12023762.359999999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1359069.02</v>
      </c>
      <c r="D115" s="26">
        <f t="shared" si="1"/>
        <v>1359069.02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3353315.05</v>
      </c>
      <c r="D117" s="26">
        <f t="shared" si="1"/>
        <v>3353315.05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6505735.6399999997</v>
      </c>
      <c r="D119" s="26">
        <f t="shared" si="1"/>
        <v>6505735.6399999997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8" x14ac:dyDescent="0.2">
      <c r="A145" s="24">
        <v>2199</v>
      </c>
      <c r="B145" s="22" t="s">
        <v>306</v>
      </c>
      <c r="C145" s="26">
        <v>0</v>
      </c>
    </row>
    <row r="146" spans="1:8" x14ac:dyDescent="0.2">
      <c r="A146" s="24">
        <v>2240</v>
      </c>
      <c r="B146" s="22" t="s">
        <v>307</v>
      </c>
      <c r="C146" s="26">
        <f>SUM(C147:C149)</f>
        <v>0</v>
      </c>
    </row>
    <row r="147" spans="1:8" x14ac:dyDescent="0.2">
      <c r="A147" s="24">
        <v>2241</v>
      </c>
      <c r="B147" s="22" t="s">
        <v>308</v>
      </c>
      <c r="C147" s="26">
        <v>0</v>
      </c>
    </row>
    <row r="148" spans="1:8" x14ac:dyDescent="0.2">
      <c r="A148" s="24">
        <v>2242</v>
      </c>
      <c r="B148" s="22" t="s">
        <v>309</v>
      </c>
      <c r="C148" s="26">
        <v>0</v>
      </c>
    </row>
    <row r="149" spans="1:8" x14ac:dyDescent="0.2">
      <c r="A149" s="24">
        <v>2249</v>
      </c>
      <c r="B149" s="22" t="s">
        <v>310</v>
      </c>
      <c r="C149" s="26">
        <v>0</v>
      </c>
    </row>
    <row r="150" spans="1:8" ht="11.25" customHeight="1" x14ac:dyDescent="0.2">
      <c r="C150" s="146" t="s">
        <v>628</v>
      </c>
      <c r="D150" s="146"/>
      <c r="E150" s="146"/>
      <c r="F150" s="146"/>
      <c r="G150" s="146"/>
      <c r="H150" s="146"/>
    </row>
    <row r="151" spans="1:8" ht="11.25" customHeight="1" x14ac:dyDescent="0.2">
      <c r="C151" s="146"/>
      <c r="D151" s="146"/>
      <c r="E151" s="146"/>
      <c r="F151" s="146"/>
      <c r="G151" s="146"/>
      <c r="H151" s="14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50:H151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ht="10.15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ht="10.15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ht="10.15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ht="10.15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zoomScaleNormal="100" workbookViewId="0">
      <selection activeCell="E222" sqref="A1:E22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2" t="s">
        <v>626</v>
      </c>
      <c r="B1" s="142"/>
      <c r="C1" s="142"/>
      <c r="D1" s="16" t="s">
        <v>197</v>
      </c>
      <c r="E1" s="27">
        <v>2020</v>
      </c>
    </row>
    <row r="2" spans="1:5" s="18" customFormat="1" ht="18.95" customHeight="1" x14ac:dyDescent="0.3">
      <c r="A2" s="142" t="s">
        <v>311</v>
      </c>
      <c r="B2" s="142"/>
      <c r="C2" s="142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3">
      <c r="A3" s="142" t="s">
        <v>627</v>
      </c>
      <c r="B3" s="142"/>
      <c r="C3" s="142"/>
      <c r="D3" s="16" t="s">
        <v>201</v>
      </c>
      <c r="E3" s="27">
        <v>3</v>
      </c>
    </row>
    <row r="4" spans="1:5" ht="10.15" x14ac:dyDescent="0.2">
      <c r="A4" s="20" t="s">
        <v>202</v>
      </c>
      <c r="B4" s="21"/>
      <c r="C4" s="21"/>
      <c r="D4" s="21"/>
      <c r="E4" s="21"/>
    </row>
    <row r="6" spans="1:5" ht="10.1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ht="10.15" x14ac:dyDescent="0.2">
      <c r="A8" s="52">
        <v>4100</v>
      </c>
      <c r="B8" s="53" t="s">
        <v>313</v>
      </c>
      <c r="C8" s="57">
        <f>SUM(C9+C19+C25+C28+C34+C37+C46)</f>
        <v>12003412.179999998</v>
      </c>
      <c r="D8" s="104"/>
      <c r="E8" s="51"/>
    </row>
    <row r="9" spans="1:5" ht="10.15" x14ac:dyDescent="0.2">
      <c r="A9" s="52">
        <v>4110</v>
      </c>
      <c r="B9" s="53" t="s">
        <v>314</v>
      </c>
      <c r="C9" s="57">
        <f>SUM(C10:C18)</f>
        <v>7139615.2199999988</v>
      </c>
      <c r="D9" s="104"/>
      <c r="E9" s="51"/>
    </row>
    <row r="10" spans="1:5" ht="10.15" x14ac:dyDescent="0.2">
      <c r="A10" s="52">
        <v>4111</v>
      </c>
      <c r="B10" s="53" t="s">
        <v>315</v>
      </c>
      <c r="C10" s="57">
        <v>570.1</v>
      </c>
      <c r="D10" s="104"/>
      <c r="E10" s="51"/>
    </row>
    <row r="11" spans="1:5" ht="10.15" x14ac:dyDescent="0.2">
      <c r="A11" s="52">
        <v>4112</v>
      </c>
      <c r="B11" s="53" t="s">
        <v>316</v>
      </c>
      <c r="C11" s="57">
        <v>6502571.1600000001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70280.02</v>
      </c>
      <c r="D12" s="104"/>
      <c r="E12" s="51"/>
    </row>
    <row r="13" spans="1:5" ht="10.1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ht="10.15" x14ac:dyDescent="0.2">
      <c r="A16" s="52">
        <v>4117</v>
      </c>
      <c r="B16" s="53" t="s">
        <v>321</v>
      </c>
      <c r="C16" s="57">
        <v>566193.93999999994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ht="10.1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ht="10.1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ht="10.1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ht="10.1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ht="10.1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ht="10.1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ht="10.1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ht="10.1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4684522.74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385430.86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4291535.3499999996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7556.53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33651.120000000003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33651.120000000003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145623.1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145623.1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146555128.38999999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146555128.38999999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58951134.630000003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59374566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27749095.57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480332.19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96456671.959999993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76712275.379999995</v>
      </c>
      <c r="D100" s="59">
        <f>C100/$C$99</f>
        <v>0.79530294609181751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43790469.170000002</v>
      </c>
      <c r="D101" s="59">
        <f t="shared" ref="D101:D164" si="0">C101/$C$99</f>
        <v>0.45399108511808961</v>
      </c>
      <c r="E101" s="58"/>
    </row>
    <row r="102" spans="1:5" x14ac:dyDescent="0.2">
      <c r="A102" s="56">
        <v>5111</v>
      </c>
      <c r="B102" s="53" t="s">
        <v>370</v>
      </c>
      <c r="C102" s="57">
        <v>27690909.25</v>
      </c>
      <c r="D102" s="59">
        <f t="shared" si="0"/>
        <v>0.28708132560786725</v>
      </c>
      <c r="E102" s="58"/>
    </row>
    <row r="103" spans="1:5" x14ac:dyDescent="0.2">
      <c r="A103" s="56">
        <v>5112</v>
      </c>
      <c r="B103" s="53" t="s">
        <v>371</v>
      </c>
      <c r="C103" s="57">
        <v>3757609.15</v>
      </c>
      <c r="D103" s="59">
        <f t="shared" si="0"/>
        <v>3.8956446180915906E-2</v>
      </c>
      <c r="E103" s="58"/>
    </row>
    <row r="104" spans="1:5" x14ac:dyDescent="0.2">
      <c r="A104" s="56">
        <v>5113</v>
      </c>
      <c r="B104" s="53" t="s">
        <v>372</v>
      </c>
      <c r="C104" s="57">
        <v>430464.44</v>
      </c>
      <c r="D104" s="59">
        <f t="shared" si="0"/>
        <v>4.4627751637389169E-3</v>
      </c>
      <c r="E104" s="58"/>
    </row>
    <row r="105" spans="1:5" x14ac:dyDescent="0.2">
      <c r="A105" s="56">
        <v>5114</v>
      </c>
      <c r="B105" s="53" t="s">
        <v>373</v>
      </c>
      <c r="C105" s="57">
        <v>5236330.38</v>
      </c>
      <c r="D105" s="59">
        <f t="shared" si="0"/>
        <v>5.4286865528301399E-2</v>
      </c>
      <c r="E105" s="58"/>
    </row>
    <row r="106" spans="1:5" x14ac:dyDescent="0.2">
      <c r="A106" s="56">
        <v>5115</v>
      </c>
      <c r="B106" s="53" t="s">
        <v>374</v>
      </c>
      <c r="C106" s="57">
        <v>6675155.9500000002</v>
      </c>
      <c r="D106" s="59">
        <f t="shared" si="0"/>
        <v>6.9203672637266067E-2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4946457.25</v>
      </c>
      <c r="D108" s="59">
        <f t="shared" si="0"/>
        <v>5.1281649568536494E-2</v>
      </c>
      <c r="E108" s="58"/>
    </row>
    <row r="109" spans="1:5" x14ac:dyDescent="0.2">
      <c r="A109" s="56">
        <v>5121</v>
      </c>
      <c r="B109" s="53" t="s">
        <v>377</v>
      </c>
      <c r="C109" s="57">
        <v>633359.66</v>
      </c>
      <c r="D109" s="59">
        <f t="shared" si="0"/>
        <v>6.5662607586404239E-3</v>
      </c>
      <c r="E109" s="58"/>
    </row>
    <row r="110" spans="1:5" x14ac:dyDescent="0.2">
      <c r="A110" s="56">
        <v>5122</v>
      </c>
      <c r="B110" s="53" t="s">
        <v>378</v>
      </c>
      <c r="C110" s="57">
        <v>2112</v>
      </c>
      <c r="D110" s="59">
        <f t="shared" si="0"/>
        <v>2.1895841491149869E-5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532601.72</v>
      </c>
      <c r="D112" s="59">
        <f t="shared" si="0"/>
        <v>5.5216680109061479E-3</v>
      </c>
      <c r="E112" s="58"/>
    </row>
    <row r="113" spans="1:5" x14ac:dyDescent="0.2">
      <c r="A113" s="56">
        <v>5125</v>
      </c>
      <c r="B113" s="53" t="s">
        <v>381</v>
      </c>
      <c r="C113" s="57">
        <v>6261.6</v>
      </c>
      <c r="D113" s="59">
        <f t="shared" si="0"/>
        <v>6.4916193693647736E-5</v>
      </c>
      <c r="E113" s="58"/>
    </row>
    <row r="114" spans="1:5" x14ac:dyDescent="0.2">
      <c r="A114" s="56">
        <v>5126</v>
      </c>
      <c r="B114" s="53" t="s">
        <v>382</v>
      </c>
      <c r="C114" s="57">
        <v>3246401.61</v>
      </c>
      <c r="D114" s="59">
        <f t="shared" si="0"/>
        <v>3.365657910472241E-2</v>
      </c>
      <c r="E114" s="58"/>
    </row>
    <row r="115" spans="1:5" x14ac:dyDescent="0.2">
      <c r="A115" s="56">
        <v>5127</v>
      </c>
      <c r="B115" s="53" t="s">
        <v>383</v>
      </c>
      <c r="C115" s="57">
        <v>311267.03999999998</v>
      </c>
      <c r="D115" s="59">
        <f t="shared" si="0"/>
        <v>3.2270140952932792E-3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214453.62</v>
      </c>
      <c r="D117" s="59">
        <f t="shared" si="0"/>
        <v>2.2233155637894353E-3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27975348.959999997</v>
      </c>
      <c r="D118" s="59">
        <f t="shared" si="0"/>
        <v>0.29003021140519142</v>
      </c>
      <c r="E118" s="58"/>
    </row>
    <row r="119" spans="1:5" x14ac:dyDescent="0.2">
      <c r="A119" s="56">
        <v>5131</v>
      </c>
      <c r="B119" s="53" t="s">
        <v>387</v>
      </c>
      <c r="C119" s="57">
        <v>11242657.18</v>
      </c>
      <c r="D119" s="59">
        <f t="shared" si="0"/>
        <v>0.11655655281847442</v>
      </c>
      <c r="E119" s="58"/>
    </row>
    <row r="120" spans="1:5" x14ac:dyDescent="0.2">
      <c r="A120" s="56">
        <v>5132</v>
      </c>
      <c r="B120" s="53" t="s">
        <v>388</v>
      </c>
      <c r="C120" s="57">
        <v>5469606.6500000004</v>
      </c>
      <c r="D120" s="59">
        <f t="shared" si="0"/>
        <v>5.6705322077338659E-2</v>
      </c>
      <c r="E120" s="58"/>
    </row>
    <row r="121" spans="1:5" x14ac:dyDescent="0.2">
      <c r="A121" s="56">
        <v>5133</v>
      </c>
      <c r="B121" s="53" t="s">
        <v>389</v>
      </c>
      <c r="C121" s="57">
        <v>5137446.7</v>
      </c>
      <c r="D121" s="59">
        <f t="shared" si="0"/>
        <v>5.3261703888461638E-2</v>
      </c>
      <c r="E121" s="58"/>
    </row>
    <row r="122" spans="1:5" x14ac:dyDescent="0.2">
      <c r="A122" s="56">
        <v>5134</v>
      </c>
      <c r="B122" s="53" t="s">
        <v>390</v>
      </c>
      <c r="C122" s="57">
        <v>430220.89</v>
      </c>
      <c r="D122" s="59">
        <f t="shared" si="0"/>
        <v>4.4602501958434775E-3</v>
      </c>
      <c r="E122" s="58"/>
    </row>
    <row r="123" spans="1:5" x14ac:dyDescent="0.2">
      <c r="A123" s="56">
        <v>5135</v>
      </c>
      <c r="B123" s="53" t="s">
        <v>391</v>
      </c>
      <c r="C123" s="57">
        <v>2208580.6800000002</v>
      </c>
      <c r="D123" s="59">
        <f t="shared" si="0"/>
        <v>2.2897127125803027E-2</v>
      </c>
      <c r="E123" s="58"/>
    </row>
    <row r="124" spans="1:5" x14ac:dyDescent="0.2">
      <c r="A124" s="56">
        <v>5136</v>
      </c>
      <c r="B124" s="53" t="s">
        <v>392</v>
      </c>
      <c r="C124" s="57">
        <v>1038435.06</v>
      </c>
      <c r="D124" s="59">
        <f t="shared" si="0"/>
        <v>1.0765818879077986E-2</v>
      </c>
      <c r="E124" s="58"/>
    </row>
    <row r="125" spans="1:5" x14ac:dyDescent="0.2">
      <c r="A125" s="56">
        <v>5137</v>
      </c>
      <c r="B125" s="53" t="s">
        <v>393</v>
      </c>
      <c r="C125" s="57">
        <v>64210.66</v>
      </c>
      <c r="D125" s="59">
        <f t="shared" si="0"/>
        <v>6.6569433399721464E-4</v>
      </c>
      <c r="E125" s="58"/>
    </row>
    <row r="126" spans="1:5" x14ac:dyDescent="0.2">
      <c r="A126" s="56">
        <v>5138</v>
      </c>
      <c r="B126" s="53" t="s">
        <v>394</v>
      </c>
      <c r="C126" s="57">
        <v>1463861.81</v>
      </c>
      <c r="D126" s="59">
        <f t="shared" si="0"/>
        <v>1.5176366551471471E-2</v>
      </c>
      <c r="E126" s="58"/>
    </row>
    <row r="127" spans="1:5" x14ac:dyDescent="0.2">
      <c r="A127" s="56">
        <v>5139</v>
      </c>
      <c r="B127" s="53" t="s">
        <v>395</v>
      </c>
      <c r="C127" s="57">
        <v>920329.33</v>
      </c>
      <c r="D127" s="59">
        <f t="shared" si="0"/>
        <v>9.5413755347235601E-3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19744396.579999998</v>
      </c>
      <c r="D128" s="59">
        <f t="shared" si="0"/>
        <v>0.20469705390818255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4874000</v>
      </c>
      <c r="D129" s="59">
        <f t="shared" si="0"/>
        <v>5.0530459956375215E-2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4874000</v>
      </c>
      <c r="D131" s="59">
        <f t="shared" si="0"/>
        <v>5.0530459956375215E-2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14839180.439999999</v>
      </c>
      <c r="D138" s="59">
        <f t="shared" si="0"/>
        <v>0.15384296532803576</v>
      </c>
      <c r="E138" s="58"/>
    </row>
    <row r="139" spans="1:5" x14ac:dyDescent="0.2">
      <c r="A139" s="56">
        <v>5241</v>
      </c>
      <c r="B139" s="53" t="s">
        <v>405</v>
      </c>
      <c r="C139" s="57">
        <v>13048800.439999999</v>
      </c>
      <c r="D139" s="59">
        <f t="shared" si="0"/>
        <v>0.13528147068365845</v>
      </c>
      <c r="E139" s="58"/>
    </row>
    <row r="140" spans="1:5" x14ac:dyDescent="0.2">
      <c r="A140" s="56">
        <v>5242</v>
      </c>
      <c r="B140" s="53" t="s">
        <v>406</v>
      </c>
      <c r="C140" s="57">
        <v>378880</v>
      </c>
      <c r="D140" s="59">
        <f t="shared" si="0"/>
        <v>3.9279812614426432E-3</v>
      </c>
      <c r="E140" s="58"/>
    </row>
    <row r="141" spans="1:5" x14ac:dyDescent="0.2">
      <c r="A141" s="56">
        <v>5243</v>
      </c>
      <c r="B141" s="53" t="s">
        <v>407</v>
      </c>
      <c r="C141" s="57">
        <v>1411500</v>
      </c>
      <c r="D141" s="59">
        <f t="shared" si="0"/>
        <v>1.4633513382934678E-2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31216.14</v>
      </c>
      <c r="D143" s="59">
        <f t="shared" si="0"/>
        <v>3.2362862377156393E-4</v>
      </c>
      <c r="E143" s="58"/>
    </row>
    <row r="144" spans="1:5" x14ac:dyDescent="0.2">
      <c r="A144" s="56">
        <v>5251</v>
      </c>
      <c r="B144" s="53" t="s">
        <v>409</v>
      </c>
      <c r="C144" s="57">
        <v>31216.14</v>
      </c>
      <c r="D144" s="59">
        <f t="shared" si="0"/>
        <v>3.2362862377156393E-4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6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6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6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6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6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6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6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6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6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6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6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6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6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2" spans="1:6" ht="15" customHeight="1" x14ac:dyDescent="0.2">
      <c r="A222" s="146" t="s">
        <v>628</v>
      </c>
      <c r="B222" s="146"/>
      <c r="C222" s="146"/>
      <c r="D222" s="146"/>
    </row>
    <row r="223" spans="1:6" ht="11.25" customHeight="1" x14ac:dyDescent="0.2">
      <c r="A223" s="146"/>
      <c r="B223" s="146"/>
      <c r="C223" s="146"/>
      <c r="D223" s="146"/>
      <c r="E223" s="140"/>
      <c r="F223" s="140"/>
    </row>
    <row r="224" spans="1:6" ht="11.25" customHeight="1" x14ac:dyDescent="0.2">
      <c r="A224" s="140"/>
      <c r="B224" s="140"/>
      <c r="C224" s="140"/>
      <c r="D224" s="140"/>
      <c r="E224" s="140"/>
      <c r="F224" s="14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D223"/>
  </mergeCells>
  <pageMargins left="0.7" right="0.7" top="0.75" bottom="0.75" header="0.3" footer="0.3"/>
  <pageSetup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ht="10.15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ht="10.15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0.4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ht="10.15" x14ac:dyDescent="0.2">
      <c r="A15" s="115"/>
    </row>
    <row r="16" spans="1:2" ht="10.15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E29" sqref="A1:E29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">
        <v>626</v>
      </c>
      <c r="B1" s="147"/>
      <c r="C1" s="147"/>
      <c r="D1" s="29" t="s">
        <v>197</v>
      </c>
      <c r="E1" s="30">
        <v>2020</v>
      </c>
    </row>
    <row r="2" spans="1:5" ht="18.95" customHeight="1" x14ac:dyDescent="0.2">
      <c r="A2" s="147" t="s">
        <v>476</v>
      </c>
      <c r="B2" s="147"/>
      <c r="C2" s="147"/>
      <c r="D2" s="29" t="s">
        <v>199</v>
      </c>
      <c r="E2" s="30" t="str">
        <f>ESF!H2</f>
        <v>Trimestral</v>
      </c>
    </row>
    <row r="3" spans="1:5" ht="18.95" customHeight="1" x14ac:dyDescent="0.2">
      <c r="A3" s="147" t="s">
        <v>627</v>
      </c>
      <c r="B3" s="147"/>
      <c r="C3" s="147"/>
      <c r="D3" s="29" t="s">
        <v>201</v>
      </c>
      <c r="E3" s="30">
        <v>3</v>
      </c>
    </row>
    <row r="5" spans="1:5" ht="10.15" x14ac:dyDescent="0.2">
      <c r="A5" s="32" t="s">
        <v>202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343</v>
      </c>
      <c r="C8" s="36">
        <v>16698885.800000001</v>
      </c>
    </row>
    <row r="9" spans="1:5" ht="10.15" x14ac:dyDescent="0.2">
      <c r="A9" s="35">
        <v>3120</v>
      </c>
      <c r="B9" s="31" t="s">
        <v>477</v>
      </c>
      <c r="C9" s="36">
        <v>2521453.7400000002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ht="10.15" x14ac:dyDescent="0.2">
      <c r="A14" s="35">
        <v>3210</v>
      </c>
      <c r="B14" s="31" t="s">
        <v>480</v>
      </c>
      <c r="C14" s="36">
        <v>62101868.609999999</v>
      </c>
    </row>
    <row r="15" spans="1:5" ht="10.15" x14ac:dyDescent="0.2">
      <c r="A15" s="35">
        <v>3220</v>
      </c>
      <c r="B15" s="31" t="s">
        <v>481</v>
      </c>
      <c r="C15" s="36">
        <v>321135334.00999999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ht="10.15" x14ac:dyDescent="0.2">
      <c r="A21" s="35">
        <v>3240</v>
      </c>
      <c r="B21" s="31" t="s">
        <v>487</v>
      </c>
      <c r="C21" s="36">
        <f>SUM(C22:C24)</f>
        <v>-371298</v>
      </c>
    </row>
    <row r="22" spans="1:3" ht="10.15" x14ac:dyDescent="0.2">
      <c r="A22" s="35">
        <v>3241</v>
      </c>
      <c r="B22" s="31" t="s">
        <v>488</v>
      </c>
      <c r="C22" s="36">
        <v>-371298</v>
      </c>
    </row>
    <row r="23" spans="1:3" ht="10.15" x14ac:dyDescent="0.2">
      <c r="A23" s="35">
        <v>3242</v>
      </c>
      <c r="B23" s="31" t="s">
        <v>489</v>
      </c>
      <c r="C23" s="36">
        <v>0</v>
      </c>
    </row>
    <row r="24" spans="1:3" ht="10.15" x14ac:dyDescent="0.2">
      <c r="A24" s="35">
        <v>3243</v>
      </c>
      <c r="B24" s="31" t="s">
        <v>490</v>
      </c>
      <c r="C24" s="36">
        <v>0</v>
      </c>
    </row>
    <row r="25" spans="1:3" ht="10.15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  <row r="29" spans="1:3" x14ac:dyDescent="0.2">
      <c r="A29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E1" sqref="A1:E8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7" t="s">
        <v>626</v>
      </c>
      <c r="B1" s="147"/>
      <c r="C1" s="147"/>
      <c r="D1" s="29" t="s">
        <v>197</v>
      </c>
      <c r="E1" s="30">
        <v>2020</v>
      </c>
    </row>
    <row r="2" spans="1:5" s="37" customFormat="1" ht="18.95" customHeight="1" x14ac:dyDescent="0.3">
      <c r="A2" s="147" t="s">
        <v>494</v>
      </c>
      <c r="B2" s="147"/>
      <c r="C2" s="147"/>
      <c r="D2" s="29" t="s">
        <v>199</v>
      </c>
      <c r="E2" s="30" t="str">
        <f>ESF!H2</f>
        <v>Trimestral</v>
      </c>
    </row>
    <row r="3" spans="1:5" s="37" customFormat="1" ht="18.95" customHeight="1" x14ac:dyDescent="0.3">
      <c r="A3" s="147" t="s">
        <v>627</v>
      </c>
      <c r="B3" s="147"/>
      <c r="C3" s="147"/>
      <c r="D3" s="29" t="s">
        <v>201</v>
      </c>
      <c r="E3" s="30">
        <v>3</v>
      </c>
    </row>
    <row r="4" spans="1:5" ht="10.15" x14ac:dyDescent="0.2">
      <c r="A4" s="32" t="s">
        <v>202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8509751.6600000001</v>
      </c>
      <c r="D9" s="36">
        <v>2811923.98</v>
      </c>
    </row>
    <row r="10" spans="1:5" ht="10.1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27836061.129999999</v>
      </c>
      <c r="D12" s="36">
        <v>20607426.07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500</v>
      </c>
      <c r="C15" s="36">
        <f>SUM(C8:C14)</f>
        <v>36345812.789999999</v>
      </c>
      <c r="D15" s="36">
        <f>SUM(D8:D14)</f>
        <v>23419350.050000001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ht="10.15" x14ac:dyDescent="0.2">
      <c r="A20" s="35">
        <v>1230</v>
      </c>
      <c r="B20" s="31" t="s">
        <v>236</v>
      </c>
      <c r="C20" s="36">
        <f>SUM(C21:C27)</f>
        <v>344301938.73000002</v>
      </c>
    </row>
    <row r="21" spans="1:5" ht="10.15" x14ac:dyDescent="0.2">
      <c r="A21" s="35">
        <v>1231</v>
      </c>
      <c r="B21" s="31" t="s">
        <v>237</v>
      </c>
      <c r="C21" s="36">
        <v>6789229.6399999997</v>
      </c>
    </row>
    <row r="22" spans="1:5" ht="10.15" x14ac:dyDescent="0.2">
      <c r="A22" s="35">
        <v>1232</v>
      </c>
      <c r="B22" s="31" t="s">
        <v>238</v>
      </c>
      <c r="C22" s="36">
        <v>0</v>
      </c>
    </row>
    <row r="23" spans="1:5" ht="10.15" x14ac:dyDescent="0.2">
      <c r="A23" s="35">
        <v>1233</v>
      </c>
      <c r="B23" s="31" t="s">
        <v>239</v>
      </c>
      <c r="C23" s="36">
        <v>4760402.74</v>
      </c>
    </row>
    <row r="24" spans="1:5" ht="10.1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328547112.30000001</v>
      </c>
    </row>
    <row r="26" spans="1:5" ht="10.15" x14ac:dyDescent="0.2">
      <c r="A26" s="35">
        <v>1236</v>
      </c>
      <c r="B26" s="31" t="s">
        <v>242</v>
      </c>
      <c r="C26" s="36">
        <v>4205194.05</v>
      </c>
    </row>
    <row r="27" spans="1:5" ht="10.1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34649587.109999999</v>
      </c>
    </row>
    <row r="29" spans="1:5" x14ac:dyDescent="0.2">
      <c r="A29" s="35">
        <v>1241</v>
      </c>
      <c r="B29" s="31" t="s">
        <v>245</v>
      </c>
      <c r="C29" s="36">
        <v>4145491.19</v>
      </c>
    </row>
    <row r="30" spans="1:5" x14ac:dyDescent="0.2">
      <c r="A30" s="35">
        <v>1242</v>
      </c>
      <c r="B30" s="31" t="s">
        <v>246</v>
      </c>
      <c r="C30" s="36">
        <v>607856.97</v>
      </c>
    </row>
    <row r="31" spans="1:5" x14ac:dyDescent="0.2">
      <c r="A31" s="35">
        <v>1243</v>
      </c>
      <c r="B31" s="31" t="s">
        <v>247</v>
      </c>
      <c r="C31" s="36">
        <v>206656.68</v>
      </c>
    </row>
    <row r="32" spans="1:5" x14ac:dyDescent="0.2">
      <c r="A32" s="35">
        <v>1244</v>
      </c>
      <c r="B32" s="31" t="s">
        <v>248</v>
      </c>
      <c r="C32" s="36">
        <v>15670026.66</v>
      </c>
    </row>
    <row r="33" spans="1:5" x14ac:dyDescent="0.2">
      <c r="A33" s="35">
        <v>1245</v>
      </c>
      <c r="B33" s="31" t="s">
        <v>249</v>
      </c>
      <c r="C33" s="36">
        <v>25520</v>
      </c>
    </row>
    <row r="34" spans="1:5" x14ac:dyDescent="0.2">
      <c r="A34" s="35">
        <v>1246</v>
      </c>
      <c r="B34" s="31" t="s">
        <v>250</v>
      </c>
      <c r="C34" s="36">
        <v>13959467.609999999</v>
      </c>
    </row>
    <row r="35" spans="1:5" x14ac:dyDescent="0.2">
      <c r="A35" s="35">
        <v>1247</v>
      </c>
      <c r="B35" s="31" t="s">
        <v>251</v>
      </c>
      <c r="C35" s="36">
        <v>34568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278400</v>
      </c>
    </row>
    <row r="38" spans="1:5" x14ac:dyDescent="0.2">
      <c r="A38" s="35">
        <v>1251</v>
      </c>
      <c r="B38" s="31" t="s">
        <v>255</v>
      </c>
      <c r="C38" s="36">
        <v>278400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2" spans="1:1" x14ac:dyDescent="0.2">
      <c r="A82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ht="10.15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2020-10-27T15:42:53Z</cp:lastPrinted>
  <dcterms:created xsi:type="dcterms:W3CDTF">2012-12-11T20:36:24Z</dcterms:created>
  <dcterms:modified xsi:type="dcterms:W3CDTF">2020-10-27T15:42:56Z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